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871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<sst xmlns="http://schemas.openxmlformats.org/spreadsheetml/2006/main" count="41">
  <si>
    <t>序号</t>
  </si>
  <si>
    <t>借款人名称</t>
  </si>
  <si>
    <t>保证人</t>
  </si>
  <si>
    <t>抵质押情况</t>
  </si>
  <si>
    <t>本金</t>
  </si>
  <si>
    <t>利息（暂计至2018年12月31日）</t>
  </si>
  <si>
    <t>费用</t>
  </si>
  <si>
    <t>本息费合计</t>
  </si>
  <si>
    <t>诉讼/执行情况（截至基准日）</t>
  </si>
  <si>
    <t>佛山市顺德区新凯贸易有限公司</t>
  </si>
  <si>
    <t>佛山市玮力建材有限公司、曾伟强、胡麟添</t>
  </si>
  <si>
    <t>佛山市顺德区容桂街道办事处南区社区居民委员会容英路2号佛罗伦斯花园10个小车位，其他抵押物已由前手债权人收取执行款</t>
  </si>
  <si>
    <t>抵押物流拍后终结本次执行</t>
  </si>
  <si>
    <t>广州市番禺裕丰钢铁有限公司</t>
  </si>
  <si>
    <t>林广明、广州市裕丰控股股份有限公司、肇庆金裕丰商品钢筋有限公司、广州市裕丰企业集团有限公司</t>
  </si>
  <si>
    <t>应收账款</t>
  </si>
  <si>
    <t>终结本次执行，执行分配31541.81元（已扣减债权利息）</t>
  </si>
  <si>
    <t>广州凯超投行经贸有限公司</t>
  </si>
  <si>
    <t>黄子超、何韵莹、兰州汇成投资有限责任公司、广州凯泽金属有限公司、广东凯超投资控股有限公司、广州凯投商品信息咨询有限公司</t>
  </si>
  <si>
    <t>无</t>
  </si>
  <si>
    <t>破产清算中</t>
  </si>
  <si>
    <t>广东金型重工有限公司</t>
  </si>
  <si>
    <t>广东圣都模具股份有限公司、何健宏</t>
  </si>
  <si>
    <t>主债权破产清算完毕，分配2901758.92元（已扣减债权利息）</t>
  </si>
  <si>
    <t>中天防盗有限公司</t>
  </si>
  <si>
    <t>东莞市广伟装饰工程有限公司</t>
  </si>
  <si>
    <t>终结本次执行，执行分配178092.06元（为诉讼费回收，不扣减债权本息）</t>
  </si>
  <si>
    <t>深圳市智宇华汇科技发展有限公司</t>
  </si>
  <si>
    <t>李宗文、深圳市唐河供应链有限公司、王文宗、李传珍、张智君、王苑玲</t>
  </si>
  <si>
    <t>抵质押物已处置完毕</t>
  </si>
  <si>
    <t>终结本次执行，执行分配10263368.67元（已扣减债权利息）</t>
  </si>
  <si>
    <t>深圳市东彩印刷有限公司</t>
  </si>
  <si>
    <t>尹小春、邓卫东</t>
  </si>
  <si>
    <t>我司收购时前手债权人已收回执行款1567827.55元，终结本次执行。</t>
  </si>
  <si>
    <t>深圳市安拓思实业有限公司</t>
  </si>
  <si>
    <t>宋臻愚、汪锐、欧阳吉凤</t>
  </si>
  <si>
    <t>我司收购时前手债权人已通过和解回收4100万元，终结本次执行。</t>
  </si>
  <si>
    <t>深圳中希能源发展有限公司</t>
  </si>
  <si>
    <t>王子轩、盛超、谢莹、肖辉</t>
  </si>
  <si>
    <t>我司收购时前手债权人已收回执行款29815327.25元，终结本次执行。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</si>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</sst>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_ "/>
    <numFmt numFmtId="178" formatCode="0.00_ 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2 4" xfId="53"/>
    <cellStyle name="常规 2 8" xfId="54"/>
    <cellStyle name="常规 2 7 2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E15" sqref="E15"/>
    </sheetView>
  </sheetViews>
  <sheetFormatPr defaultColWidth="8.72727272727273" defaultRowHeight="14"/>
  <cols>
    <col min="3" max="3" width="20.7272727272727" style="3" customWidth="1"/>
    <col min="4" max="4" width="31.5454545454545" style="3" customWidth="1"/>
    <col min="5" max="5" width="12.8181818181818" style="3"/>
    <col min="6" max="6" width="15.0909090909091" customWidth="1"/>
    <col min="7" max="7" width="11"/>
    <col min="8" max="8" width="12.8181818181818"/>
    <col min="9" max="9" width="26.1818181818182" customWidth="1"/>
  </cols>
  <sheetData>
    <row r="1" s="1" customFormat="1" ht="19" spans="1:9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5" t="s">
        <v>8</v>
      </c>
    </row>
    <row r="2" s="2" customFormat="1" ht="28.5" spans="1:9">
      <c r="A2" s="9">
        <v>1</v>
      </c>
      <c r="B2" s="10" t="s">
        <v>9</v>
      </c>
      <c r="C2" s="11" t="s">
        <v>10</v>
      </c>
      <c r="D2" s="12" t="s">
        <v>11</v>
      </c>
      <c r="E2" s="13">
        <v>20034412.15</v>
      </c>
      <c r="F2" s="13">
        <v>12812261.64</v>
      </c>
      <c r="G2" s="13">
        <v>0</v>
      </c>
      <c r="H2" s="13">
        <f t="shared" ref="H2:H7" si="0">E2+F2+G2</f>
        <v>32846673.79</v>
      </c>
      <c r="I2" s="16" t="s">
        <v>12</v>
      </c>
    </row>
    <row r="3" ht="38" spans="1:9">
      <c r="A3" s="9">
        <v>2</v>
      </c>
      <c r="B3" s="10" t="s">
        <v>13</v>
      </c>
      <c r="C3" s="11" t="s">
        <v>14</v>
      </c>
      <c r="D3" s="12" t="s">
        <v>15</v>
      </c>
      <c r="E3" s="13">
        <v>296861737.05</v>
      </c>
      <c r="F3" s="13">
        <f>108968112.38-31541.81</f>
        <v>108936570.57</v>
      </c>
      <c r="G3" s="13">
        <v>0</v>
      </c>
      <c r="H3" s="13">
        <f>E3+F3+G3</f>
        <v>405798307.62</v>
      </c>
      <c r="I3" s="16" t="s">
        <v>16</v>
      </c>
    </row>
    <row r="4" ht="47.5" spans="1:9">
      <c r="A4" s="9">
        <v>3</v>
      </c>
      <c r="B4" s="10" t="s">
        <v>17</v>
      </c>
      <c r="C4" s="11" t="s">
        <v>18</v>
      </c>
      <c r="D4" s="12" t="s">
        <v>19</v>
      </c>
      <c r="E4" s="13">
        <f>148014395.53-134190.09</f>
        <v>147880205.44</v>
      </c>
      <c r="F4" s="13">
        <v>131042432.56</v>
      </c>
      <c r="G4" s="13">
        <v>0</v>
      </c>
      <c r="H4" s="13">
        <f>E4+F4+G4</f>
        <v>278922638</v>
      </c>
      <c r="I4" s="16" t="s">
        <v>20</v>
      </c>
    </row>
    <row r="5" ht="19" spans="1:9">
      <c r="A5" s="9">
        <v>4</v>
      </c>
      <c r="B5" s="10" t="s">
        <v>21</v>
      </c>
      <c r="C5" s="11" t="s">
        <v>22</v>
      </c>
      <c r="D5" s="12" t="s">
        <v>15</v>
      </c>
      <c r="E5" s="13">
        <v>44955539.83</v>
      </c>
      <c r="F5" s="13">
        <f>3034498.94-2901758.92</f>
        <v>132740.02</v>
      </c>
      <c r="G5" s="13">
        <v>0</v>
      </c>
      <c r="H5" s="13">
        <f>E5+F5+G5</f>
        <v>45088279.85</v>
      </c>
      <c r="I5" s="16" t="s">
        <v>23</v>
      </c>
    </row>
    <row r="6" ht="19" spans="1:9">
      <c r="A6" s="9">
        <v>5</v>
      </c>
      <c r="B6" s="10" t="s">
        <v>24</v>
      </c>
      <c r="C6" s="11" t="s">
        <v>25</v>
      </c>
      <c r="D6" s="12" t="s">
        <v>19</v>
      </c>
      <c r="E6" s="13">
        <v>760000</v>
      </c>
      <c r="F6" s="13">
        <v>1818153.45</v>
      </c>
      <c r="G6" s="13">
        <v>0</v>
      </c>
      <c r="H6" s="13">
        <f>E6+F6+G6</f>
        <v>2578153.45</v>
      </c>
      <c r="I6" s="16" t="s">
        <v>26</v>
      </c>
    </row>
    <row r="7" ht="28.5" spans="1:9">
      <c r="A7" s="9">
        <v>6</v>
      </c>
      <c r="B7" s="10" t="s">
        <v>27</v>
      </c>
      <c r="C7" s="11" t="s">
        <v>28</v>
      </c>
      <c r="D7" s="12" t="s">
        <v>29</v>
      </c>
      <c r="E7" s="13">
        <v>31400990.05</v>
      </c>
      <c r="F7" s="13">
        <f>16203466.86-10263368.67</f>
        <v>5940098.19</v>
      </c>
      <c r="G7" s="13">
        <v>3200000</v>
      </c>
      <c r="H7" s="13">
        <f>E7+F7+G7</f>
        <v>40541088.24</v>
      </c>
      <c r="I7" s="16" t="s">
        <v>30</v>
      </c>
    </row>
    <row r="8" ht="28.5" spans="1:9">
      <c r="A8" s="9">
        <v>7</v>
      </c>
      <c r="B8" s="10" t="s">
        <v>31</v>
      </c>
      <c r="C8" s="11" t="s">
        <v>32</v>
      </c>
      <c r="D8" s="12" t="s">
        <v>29</v>
      </c>
      <c r="E8" s="13">
        <v>0</v>
      </c>
      <c r="F8" s="13">
        <v>593453.48</v>
      </c>
      <c r="G8" s="13">
        <v>0</v>
      </c>
      <c r="H8" s="13">
        <f>E8+F8+G8</f>
        <v>593453.48</v>
      </c>
      <c r="I8" s="16" t="s">
        <v>33</v>
      </c>
    </row>
    <row r="9" ht="28.5" spans="1:9">
      <c r="A9" s="9">
        <v>8</v>
      </c>
      <c r="B9" s="10" t="s">
        <v>34</v>
      </c>
      <c r="C9" s="11" t="s">
        <v>35</v>
      </c>
      <c r="D9" s="12" t="s">
        <v>29</v>
      </c>
      <c r="E9" s="13">
        <v>0</v>
      </c>
      <c r="F9" s="13">
        <v>30122032.71</v>
      </c>
      <c r="G9" s="13">
        <v>0</v>
      </c>
      <c r="H9" s="13">
        <f>E9+F9+G9</f>
        <v>30122032.71</v>
      </c>
      <c r="I9" s="16" t="s">
        <v>36</v>
      </c>
    </row>
    <row r="10" ht="28.5" spans="1:9">
      <c r="A10" s="9">
        <v>9</v>
      </c>
      <c r="B10" s="10" t="s">
        <v>37</v>
      </c>
      <c r="C10" s="11" t="s">
        <v>38</v>
      </c>
      <c r="D10" s="12" t="s">
        <v>29</v>
      </c>
      <c r="E10" s="13">
        <v>0</v>
      </c>
      <c r="F10" s="13">
        <v>10068746.41</v>
      </c>
      <c r="G10" s="13">
        <v>2500000</v>
      </c>
      <c r="H10" s="13">
        <f>E10+F10+G10</f>
        <v>12568746.41</v>
      </c>
      <c r="I10" s="16" t="s">
        <v>39</v>
      </c>
    </row>
    <row r="11" spans="1:9">
      <c r="A11" s="9"/>
      <c r="B11" s="10" t="s">
        <v>40</v>
      </c>
      <c r="C11" s="14"/>
      <c r="D11" s="14"/>
      <c r="E11" s="13">
        <f>SUM(E2:E10)</f>
        <v>541892884.52</v>
      </c>
      <c r="F11" s="13">
        <f>SUM(F2:F10)</f>
        <v>301466489.03</v>
      </c>
      <c r="G11" s="13">
        <f>SUM(G2:G10)</f>
        <v>5700000</v>
      </c>
      <c r="H11" s="13">
        <f>SUM(H2:H10)</f>
        <v>849059373.55</v>
      </c>
      <c r="I11" s="17"/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孙宁芳</dc:creator>
  <dcterms:created xsi:type="dcterms:W3CDTF">2021-11-23T03:36:00Z</dcterms:created>
  <dcterms:modified xsi:type="dcterms:W3CDTF">2022-03-09T06:04:51Z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